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chi-srv\ALLUser\10訪問介護事業\◆新制度契約書等\介護保険訪問介護等契約書等\令和7年6月17日以降契約書・重要事項説明書\（最新）Ｒ7.6.17総合事業　契約書・重要事項説明書\"/>
    </mc:Choice>
  </mc:AlternateContent>
  <xr:revisionPtr revIDLastSave="0" documentId="13_ncr:1_{73314F77-29DE-4CE5-A27F-C77DF2C6BC23}" xr6:coauthVersionLast="47" xr6:coauthVersionMax="47" xr10:uidLastSave="{00000000-0000-0000-0000-000000000000}"/>
  <bookViews>
    <workbookView xWindow="-120" yWindow="-120" windowWidth="29040" windowHeight="15720" xr2:uid="{A2FC5DAA-7CB9-4F86-B6FD-05F4326670A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H9" i="1" s="1"/>
  <c r="F7" i="1"/>
  <c r="H7" i="1" s="1"/>
  <c r="F14" i="1"/>
  <c r="I14" i="1" s="1"/>
  <c r="F10" i="1"/>
  <c r="H10" i="1" s="1"/>
  <c r="F8" i="1"/>
  <c r="I8" i="1" s="1"/>
  <c r="G8" i="1" l="1"/>
  <c r="H8" i="1"/>
  <c r="G10" i="1"/>
  <c r="G9" i="1"/>
  <c r="I9" i="1"/>
  <c r="I10" i="1"/>
  <c r="G14" i="1"/>
  <c r="H14" i="1"/>
  <c r="I7" i="1"/>
  <c r="G7" i="1"/>
</calcChain>
</file>

<file path=xl/sharedStrings.xml><?xml version="1.0" encoding="utf-8"?>
<sst xmlns="http://schemas.openxmlformats.org/spreadsheetml/2006/main" count="54" uniqueCount="46">
  <si>
    <t>訪問型独自サービス１１</t>
    <rPh sb="0" eb="2">
      <t>ホウモン</t>
    </rPh>
    <rPh sb="2" eb="3">
      <t>ガタ</t>
    </rPh>
    <rPh sb="3" eb="5">
      <t>ドクジ</t>
    </rPh>
    <phoneticPr fontId="1"/>
  </si>
  <si>
    <t>訪問型独自サービス１２</t>
    <rPh sb="0" eb="2">
      <t>ホウモン</t>
    </rPh>
    <rPh sb="2" eb="3">
      <t>ガタ</t>
    </rPh>
    <rPh sb="3" eb="5">
      <t>ドクジ</t>
    </rPh>
    <phoneticPr fontId="1"/>
  </si>
  <si>
    <t>訪問型独自サービス１３</t>
    <rPh sb="0" eb="2">
      <t>ホウモン</t>
    </rPh>
    <rPh sb="2" eb="3">
      <t>ガタ</t>
    </rPh>
    <rPh sb="3" eb="5">
      <t>ドクジ</t>
    </rPh>
    <phoneticPr fontId="1"/>
  </si>
  <si>
    <t>１週に１回程度の場合</t>
    <rPh sb="1" eb="2">
      <t>シュウ</t>
    </rPh>
    <rPh sb="4" eb="5">
      <t>カイ</t>
    </rPh>
    <rPh sb="5" eb="7">
      <t>テイド</t>
    </rPh>
    <rPh sb="8" eb="10">
      <t>バアイ</t>
    </rPh>
    <phoneticPr fontId="1"/>
  </si>
  <si>
    <t>１週当たりの標準的な回数を定める場合</t>
    <rPh sb="1" eb="2">
      <t>シュウ</t>
    </rPh>
    <rPh sb="2" eb="3">
      <t>ア</t>
    </rPh>
    <rPh sb="6" eb="9">
      <t>ヒョウジュンテキ</t>
    </rPh>
    <rPh sb="10" eb="12">
      <t>カイスウ</t>
    </rPh>
    <rPh sb="13" eb="14">
      <t>サダ</t>
    </rPh>
    <rPh sb="16" eb="18">
      <t>バアイ</t>
    </rPh>
    <phoneticPr fontId="1"/>
  </si>
  <si>
    <t>訪問型独自サービス２１</t>
    <rPh sb="0" eb="2">
      <t>ホウモン</t>
    </rPh>
    <rPh sb="2" eb="3">
      <t>ガタ</t>
    </rPh>
    <rPh sb="3" eb="5">
      <t>ドクジ</t>
    </rPh>
    <phoneticPr fontId="1"/>
  </si>
  <si>
    <t>１月あたりの回数を定める場合</t>
    <rPh sb="1" eb="2">
      <t>ツキ</t>
    </rPh>
    <rPh sb="6" eb="8">
      <t>カイスウ</t>
    </rPh>
    <rPh sb="9" eb="10">
      <t>サダ</t>
    </rPh>
    <rPh sb="12" eb="14">
      <t>バアイ</t>
    </rPh>
    <phoneticPr fontId="1"/>
  </si>
  <si>
    <t>標準的な内容の指定相当　訪問型サービスである場合</t>
    <rPh sb="0" eb="3">
      <t>ヒョウジュンテキ</t>
    </rPh>
    <rPh sb="4" eb="6">
      <t>ナイヨウ</t>
    </rPh>
    <rPh sb="7" eb="9">
      <t>シテイ</t>
    </rPh>
    <rPh sb="9" eb="11">
      <t>ソウトウ</t>
    </rPh>
    <rPh sb="12" eb="14">
      <t>ホウモン</t>
    </rPh>
    <rPh sb="14" eb="15">
      <t>ガタ</t>
    </rPh>
    <rPh sb="22" eb="24">
      <t>バアイ</t>
    </rPh>
    <phoneticPr fontId="1"/>
  </si>
  <si>
    <t>単位数</t>
    <rPh sb="0" eb="2">
      <t>タンイ</t>
    </rPh>
    <rPh sb="2" eb="3">
      <t>スウ</t>
    </rPh>
    <phoneticPr fontId="1"/>
  </si>
  <si>
    <t>月</t>
    <rPh sb="0" eb="1">
      <t>ツキ</t>
    </rPh>
    <phoneticPr fontId="1"/>
  </si>
  <si>
    <t>回</t>
    <rPh sb="0" eb="1">
      <t>カイ</t>
    </rPh>
    <phoneticPr fontId="1"/>
  </si>
  <si>
    <t>利用料</t>
    <rPh sb="0" eb="3">
      <t>リヨウリョウ</t>
    </rPh>
    <phoneticPr fontId="1"/>
  </si>
  <si>
    <t>介護報酬総額</t>
    <rPh sb="0" eb="2">
      <t>カイゴ</t>
    </rPh>
    <rPh sb="2" eb="4">
      <t>ホウシュウ</t>
    </rPh>
    <rPh sb="4" eb="6">
      <t>ソウガク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</si>
  <si>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</si>
  <si>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１割負担</t>
    <rPh sb="1" eb="2">
      <t>ワリ</t>
    </rPh>
    <rPh sb="2" eb="4">
      <t>フタン</t>
    </rPh>
    <phoneticPr fontId="1"/>
  </si>
  <si>
    <t>２割負担</t>
    <rPh sb="1" eb="2">
      <t>ワリ</t>
    </rPh>
    <rPh sb="2" eb="4">
      <t>フタン</t>
    </rPh>
    <phoneticPr fontId="1"/>
  </si>
  <si>
    <t>３割負担</t>
    <rPh sb="1" eb="2">
      <t>ワリ</t>
    </rPh>
    <rPh sb="2" eb="4">
      <t>フタン</t>
    </rPh>
    <phoneticPr fontId="1"/>
  </si>
  <si>
    <t>算定
単位</t>
    <rPh sb="0" eb="2">
      <t>サンテイ</t>
    </rPh>
    <rPh sb="3" eb="5">
      <t>タンイ</t>
    </rPh>
    <phoneticPr fontId="1"/>
  </si>
  <si>
    <t>算定項目</t>
    <rPh sb="0" eb="2">
      <t>サンテイ</t>
    </rPh>
    <rPh sb="2" eb="4">
      <t>コウモク</t>
    </rPh>
    <phoneticPr fontId="1"/>
  </si>
  <si>
    <t>サービス内容略称</t>
    <rPh sb="4" eb="6">
      <t>ナイヨウ</t>
    </rPh>
    <rPh sb="6" eb="8">
      <t>リャクショウ</t>
    </rPh>
    <phoneticPr fontId="1"/>
  </si>
  <si>
    <t>１週に２回を超える程度の場合</t>
    <rPh sb="1" eb="2">
      <t>シュウ</t>
    </rPh>
    <rPh sb="4" eb="5">
      <t>カイ</t>
    </rPh>
    <rPh sb="6" eb="7">
      <t>コ</t>
    </rPh>
    <rPh sb="9" eb="11">
      <t>テイド</t>
    </rPh>
    <rPh sb="12" eb="14">
      <t>バアイ</t>
    </rPh>
    <phoneticPr fontId="1"/>
  </si>
  <si>
    <t>１週に２回程度の場合</t>
    <rPh sb="1" eb="2">
      <t>シュウ</t>
    </rPh>
    <rPh sb="4" eb="5">
      <t>カイ</t>
    </rPh>
    <rPh sb="5" eb="7">
      <t>テイド</t>
    </rPh>
    <rPh sb="8" eb="10">
      <t>バアイ</t>
    </rPh>
    <phoneticPr fontId="1"/>
  </si>
  <si>
    <t>【その他加算等】</t>
    <rPh sb="3" eb="4">
      <t>タ</t>
    </rPh>
    <rPh sb="4" eb="6">
      <t>カサン</t>
    </rPh>
    <rPh sb="6" eb="7">
      <t>ナド</t>
    </rPh>
    <phoneticPr fontId="1"/>
  </si>
  <si>
    <t>キャンセル料</t>
    <rPh sb="5" eb="6">
      <t>リョウ</t>
    </rPh>
    <phoneticPr fontId="1"/>
  </si>
  <si>
    <t>自費サービス</t>
    <rPh sb="0" eb="2">
      <t>ジヒ</t>
    </rPh>
    <phoneticPr fontId="1"/>
  </si>
  <si>
    <t>３０分以内</t>
    <rPh sb="2" eb="3">
      <t>フン</t>
    </rPh>
    <rPh sb="3" eb="5">
      <t>イナイ</t>
    </rPh>
    <phoneticPr fontId="1"/>
  </si>
  <si>
    <t>３０分以上１時間まで</t>
    <rPh sb="2" eb="3">
      <t>フン</t>
    </rPh>
    <rPh sb="3" eb="5">
      <t>イジョウ</t>
    </rPh>
    <rPh sb="6" eb="8">
      <t>ジカン</t>
    </rPh>
    <phoneticPr fontId="1"/>
  </si>
  <si>
    <t>１月分の利用総単位数の1,000分の245を加算</t>
    <phoneticPr fontId="1"/>
  </si>
  <si>
    <t>訪問型独自サービス　処遇改善加算Ⅰ</t>
    <rPh sb="0" eb="2">
      <t>ホウモン</t>
    </rPh>
    <rPh sb="2" eb="3">
      <t>ガタ</t>
    </rPh>
    <rPh sb="3" eb="5">
      <t>ドクジ</t>
    </rPh>
    <rPh sb="10" eb="12">
      <t>ショグウ</t>
    </rPh>
    <rPh sb="12" eb="14">
      <t>カイゼン</t>
    </rPh>
    <rPh sb="14" eb="16">
      <t>カサン</t>
    </rPh>
    <phoneticPr fontId="1"/>
  </si>
  <si>
    <t>訪問型独自サービス　初回加算</t>
    <rPh sb="0" eb="2">
      <t>ホウモン</t>
    </rPh>
    <rPh sb="2" eb="3">
      <t>ガタ</t>
    </rPh>
    <rPh sb="3" eb="5">
      <t>ドクジ</t>
    </rPh>
    <rPh sb="10" eb="12">
      <t>ショカイ</t>
    </rPh>
    <rPh sb="12" eb="14">
      <t>カサン</t>
    </rPh>
    <phoneticPr fontId="1"/>
  </si>
  <si>
    <t>内灘町訪問型サービス（独自）重要事項説明書　別紙</t>
    <rPh sb="0" eb="3">
      <t>ウチナダマチ</t>
    </rPh>
    <rPh sb="3" eb="5">
      <t>ホウモン</t>
    </rPh>
    <rPh sb="5" eb="6">
      <t>ガタ</t>
    </rPh>
    <rPh sb="11" eb="13">
      <t>ドクジ</t>
    </rPh>
    <rPh sb="14" eb="16">
      <t>ジュウヨウ</t>
    </rPh>
    <rPh sb="16" eb="18">
      <t>ジコウ</t>
    </rPh>
    <rPh sb="18" eb="21">
      <t>セツメイショ</t>
    </rPh>
    <rPh sb="22" eb="24">
      <t>ベッシ</t>
    </rPh>
    <phoneticPr fontId="1"/>
  </si>
  <si>
    <t>代行サービス</t>
    <rPh sb="0" eb="2">
      <t>ダイコウ</t>
    </rPh>
    <phoneticPr fontId="1"/>
  </si>
  <si>
    <t>内灘町内（買い物代行、役場リサイクルゴミ代行他）</t>
    <rPh sb="0" eb="3">
      <t>ウチナダマチ</t>
    </rPh>
    <rPh sb="3" eb="4">
      <t>ナイ</t>
    </rPh>
    <rPh sb="5" eb="6">
      <t>カ</t>
    </rPh>
    <rPh sb="7" eb="8">
      <t>モノ</t>
    </rPh>
    <rPh sb="8" eb="10">
      <t>ダイコウ</t>
    </rPh>
    <rPh sb="11" eb="13">
      <t>ヤクバ</t>
    </rPh>
    <rPh sb="20" eb="22">
      <t>ダイコウ</t>
    </rPh>
    <rPh sb="22" eb="23">
      <t>ホカ</t>
    </rPh>
    <phoneticPr fontId="1"/>
  </si>
  <si>
    <t>実施地域外の交通費</t>
    <rPh sb="0" eb="2">
      <t>ジッシ</t>
    </rPh>
    <rPh sb="2" eb="4">
      <t>チイキ</t>
    </rPh>
    <rPh sb="4" eb="5">
      <t>ガイ</t>
    </rPh>
    <rPh sb="6" eb="9">
      <t>コウツウヒ</t>
    </rPh>
    <phoneticPr fontId="1"/>
  </si>
  <si>
    <t>500 円</t>
    <rPh sb="4" eb="5">
      <t>エン</t>
    </rPh>
    <phoneticPr fontId="1"/>
  </si>
  <si>
    <t>100 円</t>
    <rPh sb="4" eb="5">
      <t>エン</t>
    </rPh>
    <phoneticPr fontId="1"/>
  </si>
  <si>
    <t>1,000 円</t>
    <rPh sb="6" eb="7">
      <t>エン</t>
    </rPh>
    <phoneticPr fontId="1"/>
  </si>
  <si>
    <t>2,000 円</t>
    <rPh sb="6" eb="7">
      <t>エン</t>
    </rPh>
    <phoneticPr fontId="1"/>
  </si>
  <si>
    <t>訪問予定当日のキャンセル
訪問時利用者が不在の場合</t>
    <rPh sb="0" eb="2">
      <t>ホウモン</t>
    </rPh>
    <rPh sb="2" eb="4">
      <t>ヨテイ</t>
    </rPh>
    <rPh sb="4" eb="6">
      <t>トウジツ</t>
    </rPh>
    <rPh sb="13" eb="15">
      <t>ホウモン</t>
    </rPh>
    <rPh sb="15" eb="16">
      <t>ジ</t>
    </rPh>
    <rPh sb="16" eb="19">
      <t>リヨウシャ</t>
    </rPh>
    <rPh sb="20" eb="22">
      <t>フザイ</t>
    </rPh>
    <rPh sb="23" eb="25">
      <t>バアイ</t>
    </rPh>
    <phoneticPr fontId="1"/>
  </si>
  <si>
    <t>通常の実施地域を越えてサービス提供をする場合</t>
    <rPh sb="0" eb="2">
      <t>ツウジョウ</t>
    </rPh>
    <rPh sb="3" eb="5">
      <t>ジッシ</t>
    </rPh>
    <rPh sb="5" eb="7">
      <t>チイキ</t>
    </rPh>
    <rPh sb="8" eb="9">
      <t>コ</t>
    </rPh>
    <rPh sb="15" eb="17">
      <t>テイキョウ</t>
    </rPh>
    <rPh sb="20" eb="22">
      <t>バアイ</t>
    </rPh>
    <phoneticPr fontId="1"/>
  </si>
  <si>
    <r>
      <t xml:space="preserve">23 円／1㎞
</t>
    </r>
    <r>
      <rPr>
        <sz val="8"/>
        <color theme="1"/>
        <rFont val="游ゴシック"/>
        <family val="3"/>
        <charset val="128"/>
        <scheme val="minor"/>
      </rPr>
      <t>（通常の実施地域を越えた地点から往復分を算出）</t>
    </r>
    <rPh sb="3" eb="4">
      <t>エン</t>
    </rPh>
    <rPh sb="9" eb="11">
      <t>ツウジョウ</t>
    </rPh>
    <rPh sb="12" eb="14">
      <t>ジッシ</t>
    </rPh>
    <rPh sb="14" eb="16">
      <t>チイキ</t>
    </rPh>
    <rPh sb="17" eb="18">
      <t>コ</t>
    </rPh>
    <rPh sb="20" eb="22">
      <t>チテン</t>
    </rPh>
    <rPh sb="24" eb="26">
      <t>オウフク</t>
    </rPh>
    <rPh sb="26" eb="27">
      <t>ブン</t>
    </rPh>
    <rPh sb="28" eb="30">
      <t>サンシュツ</t>
    </rPh>
    <phoneticPr fontId="1"/>
  </si>
  <si>
    <t>円</t>
    <rPh sb="0" eb="1">
      <t>エン</t>
    </rPh>
    <phoneticPr fontId="1"/>
  </si>
  <si>
    <t>地域区分：7級地　　　地域区分単価：</t>
    <rPh sb="11" eb="13">
      <t>チイキ</t>
    </rPh>
    <rPh sb="13" eb="15">
      <t>クブン</t>
    </rPh>
    <rPh sb="15" eb="17">
      <t>タンカ</t>
    </rPh>
    <phoneticPr fontId="1"/>
  </si>
  <si>
    <t>※　利用料（10割）のうち、利用者負担額（１割または2割または3割）の計算方法については、【10割分の額－10割分の額×0.9または0.8または0.7（1円未満切り捨て）】となります。</t>
    <phoneticPr fontId="1"/>
  </si>
  <si>
    <t>※　原則として月単位の場合、日割り計算をしませんが、①要介護から要支援に変更となった場合、②要支援から要介護に変更となった場合、③同一保険者管内での転居等により事業所を変更とした場合は、日割り計算となります。</t>
    <phoneticPr fontId="1"/>
  </si>
  <si>
    <t>※　月ごとのご請求金額は１カ月トータルの単位数を小数点以下切り捨てで計算に換算しますので、若干の差異が生じます。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</si>
</sst>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b/>
      <sz val="9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8" fontId="6" fillId="0" borderId="1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6" fontId="6" fillId="0" borderId="4" xfId="2" applyFont="1" applyBorder="1" applyAlignment="1">
      <alignment horizontal="right" vertical="center" indent="1"/>
    </xf>
    <xf numFmtId="6" fontId="6" fillId="0" borderId="1" xfId="2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0" fontId="6" fillId="0" borderId="3" xfId="0" applyFont="1" applyBorder="1" applyAlignment="1">
      <alignment vertical="center" wrapText="1"/>
    </xf>
    <xf numFmtId="38" fontId="6" fillId="0" borderId="3" xfId="1" applyFont="1" applyBorder="1" applyAlignment="1">
      <alignment horizontal="right" vertical="center" indent="1"/>
    </xf>
    <xf numFmtId="0" fontId="9" fillId="0" borderId="8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" xfId="2" applyNumberFormat="1" applyFont="1" applyBorder="1" applyAlignment="1">
      <alignment horizontal="right" vertical="center" indent="3"/>
    </xf>
    <xf numFmtId="0" fontId="6" fillId="0" borderId="8" xfId="2" applyNumberFormat="1" applyFont="1" applyBorder="1" applyAlignment="1">
      <alignment horizontal="right" vertical="center" indent="3"/>
    </xf>
    <xf numFmtId="0" fontId="6" fillId="0" borderId="3" xfId="2" applyNumberFormat="1" applyFont="1" applyBorder="1" applyAlignment="1">
      <alignment horizontal="right" vertical="center" indent="3"/>
    </xf>
    <xf numFmtId="0" fontId="6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6" fontId="6" fillId="0" borderId="2" xfId="2" applyFont="1" applyBorder="1" applyAlignment="1">
      <alignment horizontal="right" vertical="center" wrapText="1" indent="2"/>
    </xf>
    <xf numFmtId="6" fontId="6" fillId="0" borderId="8" xfId="2" applyFont="1" applyBorder="1" applyAlignment="1">
      <alignment horizontal="right" vertical="center" indent="2"/>
    </xf>
    <xf numFmtId="6" fontId="6" fillId="0" borderId="3" xfId="2" applyFont="1" applyBorder="1" applyAlignment="1">
      <alignment horizontal="right" vertical="center" indent="2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230355</xdr:colOff>
      <xdr:row>18</xdr:row>
      <xdr:rowOff>105355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BE272B4-D2E6-B28E-6619-3F6D8C3DB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38125"/>
          <a:ext cx="12574755" cy="41534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19</xdr:col>
      <xdr:colOff>258934</xdr:colOff>
      <xdr:row>25</xdr:row>
      <xdr:rowOff>124008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F3F8B66-F931-E3B6-885E-8B4B3AEF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4762500"/>
          <a:ext cx="12603334" cy="13146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19</xdr:col>
      <xdr:colOff>211302</xdr:colOff>
      <xdr:row>32</xdr:row>
      <xdr:rowOff>124008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42647F7-9B79-628E-5B95-85838C13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6429375"/>
          <a:ext cx="12555702" cy="1314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50D-1170-4BEB-9FAB-2327A4CABFC3}">
  <dimension ref="A1:I24"/>
  <sheetViews>
    <sheetView tabSelected="1" workbookViewId="0">
      <selection activeCell="M20" sqref="M20"/>
    </sheetView>
  </sheetViews>
  <sheetFormatPr defaultRowHeight="16.5" x14ac:dyDescent="0.4"/>
  <cols>
    <col min="1" max="1" width="18.375" style="1" customWidth="1"/>
    <col min="2" max="2" width="8.625" style="1" customWidth="1"/>
    <col min="3" max="3" width="12.125" style="1" customWidth="1"/>
    <col min="4" max="4" width="7.625" style="1" customWidth="1"/>
    <col min="5" max="5" width="4" style="2" customWidth="1"/>
    <col min="6" max="6" width="10.125" style="1" customWidth="1"/>
    <col min="7" max="9" width="8.625" style="1" customWidth="1"/>
    <col min="10" max="16384" width="9" style="1"/>
  </cols>
  <sheetData>
    <row r="1" spans="1:9" ht="21.95" customHeight="1" x14ac:dyDescent="0.4">
      <c r="A1" s="3" t="s">
        <v>30</v>
      </c>
    </row>
    <row r="2" spans="1:9" ht="21.95" customHeight="1" x14ac:dyDescent="0.4">
      <c r="A2" s="3"/>
    </row>
    <row r="3" spans="1:9" s="5" customFormat="1" ht="21.95" customHeight="1" x14ac:dyDescent="0.4">
      <c r="A3" s="4"/>
      <c r="D3" s="33" t="s">
        <v>42</v>
      </c>
      <c r="E3" s="34"/>
      <c r="F3" s="34"/>
      <c r="G3" s="34"/>
      <c r="H3" s="31">
        <v>10.210000000000001</v>
      </c>
      <c r="I3" s="32" t="s">
        <v>41</v>
      </c>
    </row>
    <row r="4" spans="1:9" ht="20.100000000000001" customHeight="1" x14ac:dyDescent="0.4">
      <c r="A4" s="3"/>
    </row>
    <row r="5" spans="1:9" s="5" customFormat="1" ht="24.95" customHeight="1" x14ac:dyDescent="0.4">
      <c r="A5" s="47" t="s">
        <v>19</v>
      </c>
      <c r="B5" s="54" t="s">
        <v>18</v>
      </c>
      <c r="C5" s="55"/>
      <c r="D5" s="47" t="s">
        <v>8</v>
      </c>
      <c r="E5" s="52" t="s">
        <v>17</v>
      </c>
      <c r="F5" s="8" t="s">
        <v>11</v>
      </c>
      <c r="G5" s="51" t="s">
        <v>13</v>
      </c>
      <c r="H5" s="51"/>
      <c r="I5" s="51"/>
    </row>
    <row r="6" spans="1:9" s="5" customFormat="1" ht="24.95" customHeight="1" thickBot="1" x14ac:dyDescent="0.45">
      <c r="A6" s="48"/>
      <c r="B6" s="56"/>
      <c r="C6" s="57"/>
      <c r="D6" s="48"/>
      <c r="E6" s="53"/>
      <c r="F6" s="24" t="s">
        <v>12</v>
      </c>
      <c r="G6" s="9" t="s">
        <v>14</v>
      </c>
      <c r="H6" s="9" t="s">
        <v>15</v>
      </c>
      <c r="I6" s="9" t="s">
        <v>16</v>
      </c>
    </row>
    <row r="7" spans="1:9" s="5" customFormat="1" ht="35.1" customHeight="1" thickTop="1" x14ac:dyDescent="0.4">
      <c r="A7" s="10" t="s">
        <v>0</v>
      </c>
      <c r="B7" s="49" t="s">
        <v>4</v>
      </c>
      <c r="C7" s="22" t="s">
        <v>3</v>
      </c>
      <c r="D7" s="27">
        <v>1176</v>
      </c>
      <c r="E7" s="11" t="s">
        <v>9</v>
      </c>
      <c r="F7" s="25">
        <f>ROUNDDOWN(D7*H3,0)</f>
        <v>12006</v>
      </c>
      <c r="G7" s="25">
        <f>F7-ROUNDDOWN(F7*0.9,0)</f>
        <v>1201</v>
      </c>
      <c r="H7" s="25">
        <f>F7-ROUNDDOWN(F7*0.8,0)</f>
        <v>2402</v>
      </c>
      <c r="I7" s="25">
        <f>F7-ROUNDDOWN(F7*0.7,0)</f>
        <v>3602</v>
      </c>
    </row>
    <row r="8" spans="1:9" s="5" customFormat="1" ht="35.1" customHeight="1" x14ac:dyDescent="0.4">
      <c r="A8" s="12" t="s">
        <v>1</v>
      </c>
      <c r="B8" s="50"/>
      <c r="C8" s="20" t="s">
        <v>21</v>
      </c>
      <c r="D8" s="28">
        <v>2349</v>
      </c>
      <c r="E8" s="6" t="s">
        <v>9</v>
      </c>
      <c r="F8" s="26">
        <f>ROUNDDOWN(D8*H3,0)</f>
        <v>23983</v>
      </c>
      <c r="G8" s="26">
        <f>F8-ROUNDDOWN(F8*0.9,0)</f>
        <v>2399</v>
      </c>
      <c r="H8" s="26">
        <f>F8-ROUNDDOWN(F8*0.8,0)</f>
        <v>4797</v>
      </c>
      <c r="I8" s="26">
        <f>F8-ROUNDDOWN(F8*0.7,0)</f>
        <v>7195</v>
      </c>
    </row>
    <row r="9" spans="1:9" s="5" customFormat="1" ht="35.1" customHeight="1" x14ac:dyDescent="0.4">
      <c r="A9" s="12" t="s">
        <v>2</v>
      </c>
      <c r="B9" s="50"/>
      <c r="C9" s="21" t="s">
        <v>20</v>
      </c>
      <c r="D9" s="28">
        <v>3727</v>
      </c>
      <c r="E9" s="6" t="s">
        <v>9</v>
      </c>
      <c r="F9" s="26">
        <f>ROUNDDOWN(D9*H3,0)</f>
        <v>38052</v>
      </c>
      <c r="G9" s="26">
        <f t="shared" ref="G9:G14" si="0">F9-ROUNDDOWN(F9*0.9,0)</f>
        <v>3806</v>
      </c>
      <c r="H9" s="26">
        <f t="shared" ref="H9:H10" si="1">F9-ROUNDDOWN(F9*0.8,0)</f>
        <v>7611</v>
      </c>
      <c r="I9" s="26">
        <f t="shared" ref="I9:I10" si="2">F9-ROUNDDOWN(F9*0.7,0)</f>
        <v>11416</v>
      </c>
    </row>
    <row r="10" spans="1:9" s="5" customFormat="1" ht="69.95" customHeight="1" x14ac:dyDescent="0.4">
      <c r="A10" s="12" t="s">
        <v>5</v>
      </c>
      <c r="B10" s="21" t="s">
        <v>6</v>
      </c>
      <c r="C10" s="21" t="s">
        <v>7</v>
      </c>
      <c r="D10" s="28">
        <v>287</v>
      </c>
      <c r="E10" s="6" t="s">
        <v>10</v>
      </c>
      <c r="F10" s="26">
        <f>ROUNDDOWN(D10*H3,0)</f>
        <v>2930</v>
      </c>
      <c r="G10" s="26">
        <f t="shared" si="0"/>
        <v>293</v>
      </c>
      <c r="H10" s="26">
        <f t="shared" si="1"/>
        <v>586</v>
      </c>
      <c r="I10" s="26">
        <f t="shared" si="2"/>
        <v>879</v>
      </c>
    </row>
    <row r="11" spans="1:9" s="5" customFormat="1" ht="35.1" customHeight="1" x14ac:dyDescent="0.4">
      <c r="A11" s="36" t="s">
        <v>43</v>
      </c>
      <c r="B11" s="36"/>
      <c r="C11" s="36"/>
      <c r="D11" s="36"/>
      <c r="E11" s="36"/>
      <c r="F11" s="36"/>
      <c r="G11" s="36"/>
      <c r="H11" s="36"/>
      <c r="I11" s="36"/>
    </row>
    <row r="12" spans="1:9" ht="35.1" customHeight="1" x14ac:dyDescent="0.4">
      <c r="A12" s="35" t="s">
        <v>45</v>
      </c>
      <c r="B12" s="35"/>
      <c r="C12" s="35"/>
      <c r="D12" s="35"/>
      <c r="E12" s="35"/>
      <c r="F12" s="35"/>
      <c r="G12" s="35"/>
      <c r="H12" s="35"/>
      <c r="I12" s="35"/>
    </row>
    <row r="13" spans="1:9" s="5" customFormat="1" ht="24.95" customHeight="1" x14ac:dyDescent="0.4">
      <c r="A13" s="14" t="s">
        <v>22</v>
      </c>
      <c r="E13" s="7"/>
    </row>
    <row r="14" spans="1:9" s="5" customFormat="1" ht="35.1" customHeight="1" x14ac:dyDescent="0.4">
      <c r="A14" s="15" t="s">
        <v>29</v>
      </c>
      <c r="B14" s="19"/>
      <c r="C14" s="29"/>
      <c r="D14" s="30">
        <v>200</v>
      </c>
      <c r="E14" s="6" t="s">
        <v>9</v>
      </c>
      <c r="F14" s="26">
        <f>ROUNDDOWN(D14*H3,0)</f>
        <v>2042</v>
      </c>
      <c r="G14" s="26">
        <f t="shared" si="0"/>
        <v>205</v>
      </c>
      <c r="H14" s="26">
        <f t="shared" ref="H14" si="3">F14-ROUNDDOWN(F14*0.8,0)</f>
        <v>409</v>
      </c>
      <c r="I14" s="26">
        <f t="shared" ref="I14" si="4">F14-ROUNDDOWN(F14*0.7,0)</f>
        <v>613</v>
      </c>
    </row>
    <row r="15" spans="1:9" s="5" customFormat="1" ht="35.1" customHeight="1" x14ac:dyDescent="0.4">
      <c r="A15" s="40" t="s">
        <v>28</v>
      </c>
      <c r="B15" s="41"/>
      <c r="C15" s="42"/>
      <c r="D15" s="38" t="s">
        <v>27</v>
      </c>
      <c r="E15" s="38"/>
      <c r="F15" s="38"/>
      <c r="G15" s="38"/>
      <c r="H15" s="38"/>
      <c r="I15" s="39"/>
    </row>
    <row r="16" spans="1:9" ht="20.100000000000001" customHeight="1" x14ac:dyDescent="0.4">
      <c r="A16" s="3"/>
    </row>
    <row r="17" spans="1:9" s="13" customFormat="1" ht="35.1" customHeight="1" x14ac:dyDescent="0.4">
      <c r="A17" s="37" t="s">
        <v>44</v>
      </c>
      <c r="B17" s="37"/>
      <c r="C17" s="37"/>
      <c r="D17" s="37"/>
      <c r="E17" s="37"/>
      <c r="F17" s="37"/>
      <c r="G17" s="37"/>
      <c r="H17" s="37"/>
      <c r="I17" s="37"/>
    </row>
    <row r="18" spans="1:9" ht="20.100000000000001" customHeight="1" x14ac:dyDescent="0.4">
      <c r="A18" s="3"/>
    </row>
    <row r="19" spans="1:9" s="5" customFormat="1" ht="35.1" customHeight="1" x14ac:dyDescent="0.4">
      <c r="A19" s="12" t="s">
        <v>23</v>
      </c>
      <c r="B19" s="40" t="s">
        <v>38</v>
      </c>
      <c r="C19" s="43"/>
      <c r="D19" s="23">
        <v>1</v>
      </c>
      <c r="E19" s="6" t="s">
        <v>10</v>
      </c>
      <c r="F19" s="44" t="s">
        <v>34</v>
      </c>
      <c r="G19" s="45"/>
      <c r="H19" s="45"/>
      <c r="I19" s="46"/>
    </row>
    <row r="20" spans="1:9" s="5" customFormat="1" ht="35.1" customHeight="1" x14ac:dyDescent="0.4">
      <c r="A20" s="16" t="s">
        <v>31</v>
      </c>
      <c r="B20" s="40" t="s">
        <v>32</v>
      </c>
      <c r="C20" s="42"/>
      <c r="D20" s="23">
        <v>1</v>
      </c>
      <c r="E20" s="6" t="s">
        <v>10</v>
      </c>
      <c r="F20" s="44" t="s">
        <v>35</v>
      </c>
      <c r="G20" s="45"/>
      <c r="H20" s="45"/>
      <c r="I20" s="46"/>
    </row>
    <row r="21" spans="1:9" s="5" customFormat="1" ht="35.1" customHeight="1" x14ac:dyDescent="0.4">
      <c r="A21" s="16" t="s">
        <v>33</v>
      </c>
      <c r="B21" s="40" t="s">
        <v>39</v>
      </c>
      <c r="C21" s="42"/>
      <c r="D21" s="23">
        <v>1</v>
      </c>
      <c r="E21" s="6" t="s">
        <v>10</v>
      </c>
      <c r="F21" s="60" t="s">
        <v>40</v>
      </c>
      <c r="G21" s="61"/>
      <c r="H21" s="61"/>
      <c r="I21" s="62"/>
    </row>
    <row r="22" spans="1:9" s="5" customFormat="1" ht="35.1" customHeight="1" x14ac:dyDescent="0.4">
      <c r="A22" s="58" t="s">
        <v>24</v>
      </c>
      <c r="B22" s="17" t="s">
        <v>25</v>
      </c>
      <c r="C22" s="18"/>
      <c r="D22" s="23">
        <v>1</v>
      </c>
      <c r="E22" s="6" t="s">
        <v>10</v>
      </c>
      <c r="F22" s="44" t="s">
        <v>36</v>
      </c>
      <c r="G22" s="45"/>
      <c r="H22" s="45"/>
      <c r="I22" s="46"/>
    </row>
    <row r="23" spans="1:9" s="5" customFormat="1" ht="35.1" customHeight="1" x14ac:dyDescent="0.4">
      <c r="A23" s="59"/>
      <c r="B23" s="15" t="s">
        <v>26</v>
      </c>
      <c r="C23" s="19"/>
      <c r="D23" s="23">
        <v>1</v>
      </c>
      <c r="E23" s="6" t="s">
        <v>10</v>
      </c>
      <c r="F23" s="44" t="s">
        <v>37</v>
      </c>
      <c r="G23" s="45"/>
      <c r="H23" s="45"/>
      <c r="I23" s="46"/>
    </row>
    <row r="24" spans="1:9" ht="21.95" customHeight="1" x14ac:dyDescent="0.4"/>
  </sheetData>
  <mergeCells count="21">
    <mergeCell ref="F22:I22"/>
    <mergeCell ref="F23:I23"/>
    <mergeCell ref="A22:A23"/>
    <mergeCell ref="F20:I20"/>
    <mergeCell ref="B20:C20"/>
    <mergeCell ref="B21:C21"/>
    <mergeCell ref="F21:I21"/>
    <mergeCell ref="B19:C19"/>
    <mergeCell ref="F19:I19"/>
    <mergeCell ref="A5:A6"/>
    <mergeCell ref="B7:B9"/>
    <mergeCell ref="G5:I5"/>
    <mergeCell ref="D5:D6"/>
    <mergeCell ref="E5:E6"/>
    <mergeCell ref="B5:C6"/>
    <mergeCell ref="D3:G3"/>
    <mergeCell ref="A12:I12"/>
    <mergeCell ref="A11:I11"/>
    <mergeCell ref="A17:I17"/>
    <mergeCell ref="D15:I15"/>
    <mergeCell ref="A15:C15"/>
  </mergeCells>
  <phoneticPr fontId="1"/>
  <pageMargins left="0.59055118110236227" right="0.1968503937007874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DE78-F01E-4DE7-9DF3-EE2CBB6E61F7}">
  <dimension ref="A1"/>
  <sheetViews>
    <sheetView workbookViewId="0">
      <selection activeCell="A19" sqref="A19"/>
    </sheetView>
  </sheetViews>
  <sheetFormatPr defaultRowHeight="18.75" x14ac:dyDescent="0.4"/>
  <sheetData/>
  <phoneticPr fontId="1"/>
  <pageMargins left="0.31496062992125984" right="0.31496062992125984" top="0.35433070866141736" bottom="0.35433070866141736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usr_uchinada</dc:creator>
  <cp:lastModifiedBy>usr_uchinada</cp:lastModifiedBy>
  <cp:lastPrinted>2025-09-12T02:37:31Z</cp:lastPrinted>
  <dcterms:created xsi:type="dcterms:W3CDTF">2025-08-19T02:25:56Z</dcterms:created>
  <dcterms:modified xsi:type="dcterms:W3CDTF">2025-09-12T02:40:56Z</dcterms:modified>
</cp:coreProperties>
</file>