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chi-srv\ALLUser\10訪問介護事業\◆新制度契約書等\介護保険訪問介護等契約書等\令和7年6月17日以降契約書・重要事項説明書\（最新）Ｒ7.6.17 介護保険　契約書・重要事項説明書\"/>
    </mc:Choice>
  </mc:AlternateContent>
  <xr:revisionPtr revIDLastSave="0" documentId="13_ncr:1_{B4840D48-3FCC-4D43-8640-DC17CA8584D9}" xr6:coauthVersionLast="47" xr6:coauthVersionMax="47" xr10:uidLastSave="{00000000-0000-0000-0000-000000000000}"/>
  <bookViews>
    <workbookView xWindow="-120" yWindow="-120" windowWidth="29040" windowHeight="15720" xr2:uid="{A2FC5DAA-7CB9-4F86-B6FD-05F4326670A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F25" i="1" s="1"/>
  <c r="D16" i="1"/>
  <c r="G16" i="1" s="1"/>
  <c r="D15" i="1"/>
  <c r="G15" i="1" s="1"/>
  <c r="D14" i="1"/>
  <c r="G14" i="1" s="1"/>
  <c r="D13" i="1"/>
  <c r="G13" i="1" s="1"/>
  <c r="D12" i="1"/>
  <c r="D11" i="1"/>
  <c r="G11" i="1" s="1"/>
  <c r="D10" i="1"/>
  <c r="G10" i="1" s="1"/>
  <c r="D9" i="1"/>
  <c r="G9" i="1" s="1"/>
  <c r="D8" i="1"/>
  <c r="G8" i="1" s="1"/>
  <c r="E15" i="1" l="1"/>
  <c r="E16" i="1"/>
  <c r="F14" i="1"/>
  <c r="F13" i="1"/>
  <c r="F15" i="1"/>
  <c r="E13" i="1"/>
  <c r="E14" i="1"/>
  <c r="F16" i="1"/>
  <c r="G25" i="1"/>
  <c r="E25" i="1"/>
  <c r="E8" i="1"/>
  <c r="E9" i="1"/>
  <c r="E10" i="1"/>
  <c r="E11" i="1"/>
  <c r="F8" i="1"/>
  <c r="F9" i="1"/>
  <c r="F10" i="1"/>
  <c r="F11" i="1"/>
  <c r="D7" i="1"/>
  <c r="F7" i="1" s="1"/>
  <c r="D24" i="1"/>
  <c r="G24" i="1" s="1"/>
  <c r="G12" i="1"/>
  <c r="E12" i="1" l="1"/>
  <c r="F12" i="1"/>
  <c r="E24" i="1"/>
  <c r="F24" i="1"/>
  <c r="G7" i="1"/>
  <c r="E7" i="1"/>
</calcChain>
</file>

<file path=xl/sharedStrings.xml><?xml version="1.0" encoding="utf-8"?>
<sst xmlns="http://schemas.openxmlformats.org/spreadsheetml/2006/main" count="46" uniqueCount="45">
  <si>
    <t>単位数</t>
    <rPh sb="0" eb="2">
      <t>タンイ</t>
    </rPh>
    <rPh sb="2" eb="3">
      <t>スウ</t>
    </rPh>
    <phoneticPr fontId="1"/>
  </si>
  <si>
    <t>利用料</t>
    <rPh sb="0" eb="3">
      <t>リヨウリョウ</t>
    </rPh>
    <phoneticPr fontId="1"/>
  </si>
  <si>
    <t>介護報酬総額</t>
    <rPh sb="0" eb="2">
      <t>カイゴ</t>
    </rPh>
    <rPh sb="2" eb="4">
      <t>ホウシュウ</t>
    </rPh>
    <rPh sb="4" eb="6">
      <t>ソウガク</t>
    </rPh>
    <phoneticPr fontId="1"/>
  </si>
  <si>
    <t>自己負担額</t>
    <rPh sb="0" eb="2">
      <t>ジコ</t>
    </rPh>
    <rPh sb="2" eb="4">
      <t>フタン</t>
    </rPh>
    <rPh sb="4" eb="5">
      <t>ガク</t>
    </rPh>
    <phoneticPr fontId="1"/>
  </si>
  <si>
    <t>１割負担</t>
    <rPh sb="1" eb="2">
      <t>ワリ</t>
    </rPh>
    <rPh sb="2" eb="4">
      <t>フタン</t>
    </rPh>
    <phoneticPr fontId="1"/>
  </si>
  <si>
    <t>２割負担</t>
    <rPh sb="1" eb="2">
      <t>ワリ</t>
    </rPh>
    <rPh sb="2" eb="4">
      <t>フタン</t>
    </rPh>
    <phoneticPr fontId="1"/>
  </si>
  <si>
    <t>３割負担</t>
    <rPh sb="1" eb="2">
      <t>ワリ</t>
    </rPh>
    <rPh sb="2" eb="4">
      <t>フタン</t>
    </rPh>
    <phoneticPr fontId="1"/>
  </si>
  <si>
    <t>算定項目</t>
    <rPh sb="0" eb="2">
      <t>サンテイ</t>
    </rPh>
    <rPh sb="2" eb="4">
      <t>コウモク</t>
    </rPh>
    <phoneticPr fontId="1"/>
  </si>
  <si>
    <t>サービス内容略称</t>
    <rPh sb="4" eb="6">
      <t>ナイヨウ</t>
    </rPh>
    <rPh sb="6" eb="8">
      <t>リャクショウ</t>
    </rPh>
    <phoneticPr fontId="1"/>
  </si>
  <si>
    <t>【その他加算等】</t>
    <rPh sb="3" eb="4">
      <t>タ</t>
    </rPh>
    <rPh sb="4" eb="6">
      <t>カサン</t>
    </rPh>
    <rPh sb="6" eb="7">
      <t>ナド</t>
    </rPh>
    <phoneticPr fontId="1"/>
  </si>
  <si>
    <t>キャンセル料</t>
    <rPh sb="5" eb="6">
      <t>リョウ</t>
    </rPh>
    <phoneticPr fontId="1"/>
  </si>
  <si>
    <t>訪問介護　重要事項説明書　別紙</t>
    <rPh sb="0" eb="2">
      <t>ホウモン</t>
    </rPh>
    <rPh sb="2" eb="4">
      <t>カイゴ</t>
    </rPh>
    <rPh sb="5" eb="7">
      <t>ジュウヨウ</t>
    </rPh>
    <rPh sb="7" eb="9">
      <t>ジコウ</t>
    </rPh>
    <rPh sb="9" eb="12">
      <t>セツメイショ</t>
    </rPh>
    <rPh sb="13" eb="15">
      <t>ベッシ</t>
    </rPh>
    <phoneticPr fontId="1"/>
  </si>
  <si>
    <t>身体介護</t>
    <rPh sb="0" eb="2">
      <t>シンタイ</t>
    </rPh>
    <rPh sb="2" eb="4">
      <t>カイゴ</t>
    </rPh>
    <phoneticPr fontId="1"/>
  </si>
  <si>
    <t>２０分未満</t>
    <rPh sb="2" eb="3">
      <t>フン</t>
    </rPh>
    <rPh sb="3" eb="5">
      <t>ミマン</t>
    </rPh>
    <phoneticPr fontId="1"/>
  </si>
  <si>
    <t>２０分以上３０分未満</t>
    <rPh sb="2" eb="3">
      <t>フン</t>
    </rPh>
    <rPh sb="3" eb="5">
      <t>イジョウ</t>
    </rPh>
    <rPh sb="7" eb="8">
      <t>フン</t>
    </rPh>
    <rPh sb="8" eb="10">
      <t>ミマン</t>
    </rPh>
    <phoneticPr fontId="1"/>
  </si>
  <si>
    <t>３０分以上１時間未満</t>
    <rPh sb="2" eb="3">
      <t>フン</t>
    </rPh>
    <rPh sb="3" eb="5">
      <t>イジョウ</t>
    </rPh>
    <rPh sb="6" eb="8">
      <t>ジカン</t>
    </rPh>
    <rPh sb="8" eb="10">
      <t>ミマン</t>
    </rPh>
    <phoneticPr fontId="1"/>
  </si>
  <si>
    <t>生活援助</t>
    <rPh sb="0" eb="2">
      <t>セイカツ</t>
    </rPh>
    <rPh sb="2" eb="4">
      <t>エンジョ</t>
    </rPh>
    <phoneticPr fontId="1"/>
  </si>
  <si>
    <t>２０分以上４５分未満</t>
    <rPh sb="2" eb="3">
      <t>フン</t>
    </rPh>
    <rPh sb="3" eb="5">
      <t>イジョウ</t>
    </rPh>
    <rPh sb="7" eb="8">
      <t>フン</t>
    </rPh>
    <rPh sb="8" eb="10">
      <t>ミマン</t>
    </rPh>
    <phoneticPr fontId="1"/>
  </si>
  <si>
    <t>４５分以上</t>
    <rPh sb="2" eb="3">
      <t>フン</t>
    </rPh>
    <rPh sb="3" eb="5">
      <t>イジョウ</t>
    </rPh>
    <phoneticPr fontId="1"/>
  </si>
  <si>
    <t>身体介護に引き続いて生活援助</t>
    <rPh sb="0" eb="2">
      <t>シンタイ</t>
    </rPh>
    <rPh sb="2" eb="4">
      <t>カイゴ</t>
    </rPh>
    <rPh sb="5" eb="6">
      <t>ヒ</t>
    </rPh>
    <rPh sb="7" eb="8">
      <t>ツヅ</t>
    </rPh>
    <rPh sb="10" eb="12">
      <t>セイカツ</t>
    </rPh>
    <rPh sb="12" eb="14">
      <t>エンジョ</t>
    </rPh>
    <phoneticPr fontId="1"/>
  </si>
  <si>
    <t>４５分以上７０分未満</t>
    <rPh sb="2" eb="3">
      <t>フン</t>
    </rPh>
    <rPh sb="3" eb="5">
      <t>イジョウ</t>
    </rPh>
    <rPh sb="7" eb="8">
      <t>フン</t>
    </rPh>
    <rPh sb="8" eb="10">
      <t>ミマン</t>
    </rPh>
    <phoneticPr fontId="1"/>
  </si>
  <si>
    <t>７０分以上</t>
    <rPh sb="2" eb="3">
      <t>フン</t>
    </rPh>
    <rPh sb="3" eb="5">
      <t>イジョウ</t>
    </rPh>
    <phoneticPr fontId="1"/>
  </si>
  <si>
    <t>特定事業所加算Ⅱ</t>
    <rPh sb="0" eb="2">
      <t>トクテイ</t>
    </rPh>
    <rPh sb="2" eb="5">
      <t>ジギョウショ</t>
    </rPh>
    <rPh sb="5" eb="7">
      <t>カサン</t>
    </rPh>
    <phoneticPr fontId="1"/>
  </si>
  <si>
    <t>所定単位数の１０％増　（上記の金額に含まれています）</t>
    <rPh sb="0" eb="2">
      <t>ショテイ</t>
    </rPh>
    <rPh sb="2" eb="5">
      <t>タンイスウ</t>
    </rPh>
    <rPh sb="9" eb="10">
      <t>マ</t>
    </rPh>
    <rPh sb="12" eb="14">
      <t>ジョウキ</t>
    </rPh>
    <rPh sb="15" eb="17">
      <t>キンガク</t>
    </rPh>
    <rPh sb="18" eb="19">
      <t>フク</t>
    </rPh>
    <phoneticPr fontId="1"/>
  </si>
  <si>
    <t>初回加算</t>
    <rPh sb="0" eb="2">
      <t>ショカイ</t>
    </rPh>
    <rPh sb="2" eb="4">
      <t>カサン</t>
    </rPh>
    <phoneticPr fontId="1"/>
  </si>
  <si>
    <t>緊急時訪問介護加算</t>
    <rPh sb="0" eb="3">
      <t>キンキュウジ</t>
    </rPh>
    <rPh sb="3" eb="5">
      <t>ホウモン</t>
    </rPh>
    <rPh sb="5" eb="7">
      <t>カイゴ</t>
    </rPh>
    <rPh sb="7" eb="9">
      <t>カサン</t>
    </rPh>
    <phoneticPr fontId="1"/>
  </si>
  <si>
    <t>＊　訪問介護員２名派遣の場合　：　上記単位数　×　200/100</t>
    <rPh sb="2" eb="4">
      <t>ホウモン</t>
    </rPh>
    <rPh sb="4" eb="6">
      <t>カイゴ</t>
    </rPh>
    <rPh sb="6" eb="7">
      <t>イン</t>
    </rPh>
    <rPh sb="8" eb="9">
      <t>メイ</t>
    </rPh>
    <rPh sb="9" eb="11">
      <t>ハケン</t>
    </rPh>
    <rPh sb="12" eb="14">
      <t>バアイ</t>
    </rPh>
    <phoneticPr fontId="1"/>
  </si>
  <si>
    <t>＊　夜間（18:00～22:00）または早朝（6:00～8:00）の場合　：　上記単位数の２５％増し</t>
    <rPh sb="2" eb="4">
      <t>ヤカン</t>
    </rPh>
    <rPh sb="20" eb="22">
      <t>ソウチョウ</t>
    </rPh>
    <rPh sb="34" eb="36">
      <t>バアイ</t>
    </rPh>
    <phoneticPr fontId="1"/>
  </si>
  <si>
    <t>介護職員等処遇改善加算（Ⅰ）</t>
    <rPh sb="0" eb="2">
      <t>カイゴ</t>
    </rPh>
    <rPh sb="2" eb="4">
      <t>ショクイン</t>
    </rPh>
    <rPh sb="4" eb="5">
      <t>ナド</t>
    </rPh>
    <rPh sb="5" eb="7">
      <t>ショグウ</t>
    </rPh>
    <rPh sb="7" eb="9">
      <t>カイゼン</t>
    </rPh>
    <rPh sb="9" eb="11">
      <t>カサン</t>
    </rPh>
    <phoneticPr fontId="1"/>
  </si>
  <si>
    <t>１月分の利用想単位数の1,000分の245を加算</t>
    <rPh sb="1" eb="2">
      <t>ツキ</t>
    </rPh>
    <rPh sb="2" eb="3">
      <t>ブン</t>
    </rPh>
    <rPh sb="4" eb="6">
      <t>リヨウ</t>
    </rPh>
    <rPh sb="6" eb="7">
      <t>ソウ</t>
    </rPh>
    <rPh sb="7" eb="10">
      <t>タンイスウ</t>
    </rPh>
    <rPh sb="16" eb="17">
      <t>ブン</t>
    </rPh>
    <rPh sb="22" eb="24">
      <t>カサン</t>
    </rPh>
    <phoneticPr fontId="1"/>
  </si>
  <si>
    <t>訪問予定当日のキャンセルまたは訪問時ご利用者が不在の場合</t>
    <rPh sb="0" eb="2">
      <t>ホウモン</t>
    </rPh>
    <rPh sb="2" eb="4">
      <t>ヨテイ</t>
    </rPh>
    <rPh sb="4" eb="6">
      <t>トウジツ</t>
    </rPh>
    <rPh sb="15" eb="17">
      <t>ホウモン</t>
    </rPh>
    <rPh sb="17" eb="18">
      <t>ジ</t>
    </rPh>
    <rPh sb="19" eb="21">
      <t>リヨウ</t>
    </rPh>
    <rPh sb="21" eb="22">
      <t>シャ</t>
    </rPh>
    <rPh sb="23" eb="25">
      <t>フザイ</t>
    </rPh>
    <rPh sb="26" eb="28">
      <t>バアイ</t>
    </rPh>
    <phoneticPr fontId="1"/>
  </si>
  <si>
    <t>介護保険外サービス</t>
    <rPh sb="0" eb="2">
      <t>カイゴ</t>
    </rPh>
    <rPh sb="2" eb="4">
      <t>ホケン</t>
    </rPh>
    <rPh sb="4" eb="5">
      <t>ガイ</t>
    </rPh>
    <phoneticPr fontId="1"/>
  </si>
  <si>
    <t>区分限度額を超えてサービスと提供する場合</t>
    <rPh sb="0" eb="2">
      <t>クブン</t>
    </rPh>
    <rPh sb="2" eb="4">
      <t>ゲンド</t>
    </rPh>
    <rPh sb="4" eb="5">
      <t>ガク</t>
    </rPh>
    <rPh sb="6" eb="7">
      <t>コ</t>
    </rPh>
    <rPh sb="14" eb="16">
      <t>テイキョウ</t>
    </rPh>
    <rPh sb="18" eb="20">
      <t>バアイ</t>
    </rPh>
    <phoneticPr fontId="1"/>
  </si>
  <si>
    <t>介護報酬告示上の額と同額</t>
    <rPh sb="0" eb="2">
      <t>カイゴ</t>
    </rPh>
    <rPh sb="2" eb="4">
      <t>ホウシュウ</t>
    </rPh>
    <rPh sb="4" eb="6">
      <t>コクジ</t>
    </rPh>
    <rPh sb="6" eb="7">
      <t>ジョウ</t>
    </rPh>
    <rPh sb="8" eb="9">
      <t>ガク</t>
    </rPh>
    <rPh sb="10" eb="12">
      <t>ドウガク</t>
    </rPh>
    <phoneticPr fontId="1"/>
  </si>
  <si>
    <t>実施地域外の交通費</t>
    <rPh sb="0" eb="2">
      <t>ジッシ</t>
    </rPh>
    <rPh sb="2" eb="4">
      <t>チイキ</t>
    </rPh>
    <rPh sb="4" eb="5">
      <t>ガイ</t>
    </rPh>
    <rPh sb="5" eb="6">
      <t>チョウガイ</t>
    </rPh>
    <rPh sb="6" eb="9">
      <t>コウツウヒ</t>
    </rPh>
    <phoneticPr fontId="1"/>
  </si>
  <si>
    <t>500 円</t>
    <rPh sb="4" eb="5">
      <t>エン</t>
    </rPh>
    <phoneticPr fontId="1"/>
  </si>
  <si>
    <t>通常の実施地域を越えてサービス提供する場合</t>
    <rPh sb="0" eb="2">
      <t>ツウジョウ</t>
    </rPh>
    <rPh sb="3" eb="5">
      <t>ジッシ</t>
    </rPh>
    <rPh sb="5" eb="7">
      <t>チイキ</t>
    </rPh>
    <rPh sb="8" eb="9">
      <t>コ</t>
    </rPh>
    <rPh sb="15" eb="17">
      <t>テイキョウ</t>
    </rPh>
    <rPh sb="19" eb="21">
      <t>バアイ</t>
    </rPh>
    <phoneticPr fontId="1"/>
  </si>
  <si>
    <r>
      <t xml:space="preserve">23 円／1㎞
</t>
    </r>
    <r>
      <rPr>
        <sz val="8"/>
        <color theme="1"/>
        <rFont val="游ゴシック"/>
        <family val="3"/>
        <charset val="128"/>
        <scheme val="minor"/>
      </rPr>
      <t>（通常の実施地域を越えた地点から往復分を算出）</t>
    </r>
    <rPh sb="3" eb="4">
      <t>エン</t>
    </rPh>
    <rPh sb="9" eb="11">
      <t>ツウジョウ</t>
    </rPh>
    <rPh sb="12" eb="14">
      <t>ジッシ</t>
    </rPh>
    <rPh sb="14" eb="16">
      <t>チイキ</t>
    </rPh>
    <rPh sb="17" eb="18">
      <t>コ</t>
    </rPh>
    <rPh sb="20" eb="22">
      <t>チテン</t>
    </rPh>
    <rPh sb="24" eb="26">
      <t>オウフク</t>
    </rPh>
    <rPh sb="26" eb="27">
      <t>ブン</t>
    </rPh>
    <rPh sb="28" eb="30">
      <t>サンシュツ</t>
    </rPh>
    <phoneticPr fontId="1"/>
  </si>
  <si>
    <t>円</t>
    <rPh sb="0" eb="1">
      <t>エン</t>
    </rPh>
    <phoneticPr fontId="1"/>
  </si>
  <si>
    <t>地域区分：７級地　　　　地域区分単価：</t>
    <rPh sb="0" eb="2">
      <t>チイキ</t>
    </rPh>
    <rPh sb="2" eb="4">
      <t>クブン</t>
    </rPh>
    <rPh sb="6" eb="7">
      <t>キュウ</t>
    </rPh>
    <rPh sb="7" eb="8">
      <t>チ</t>
    </rPh>
    <phoneticPr fontId="1"/>
  </si>
  <si>
    <t>※　月ごとのご請求金額は１カ月トータルの単位数を小数点以下切り捨てで計算に換算しますので、若干の差異が生じます。</t>
    <phoneticPr fontId="1"/>
  </si>
  <si>
    <t>※　利用料（10割）のうち、利用者負担額（１割または2割または3割）の計算方法については、【10割分の額－10割分の額×0.9または0.8または0.7（1円未満切り捨て）】となります。</t>
    <phoneticPr fontId="1"/>
  </si>
  <si>
    <t>１時間以上
１時間３０分未満</t>
    <rPh sb="1" eb="3">
      <t>ジカン</t>
    </rPh>
    <rPh sb="3" eb="5">
      <t>イジョウ</t>
    </rPh>
    <rPh sb="7" eb="9">
      <t>ジカン</t>
    </rPh>
    <rPh sb="11" eb="12">
      <t>フン</t>
    </rPh>
    <rPh sb="12" eb="14">
      <t>ミマン</t>
    </rPh>
    <phoneticPr fontId="1"/>
  </si>
  <si>
    <t>１時間３０分を超えて
３０分を増すごとに</t>
    <rPh sb="1" eb="3">
      <t>ジカン</t>
    </rPh>
    <rPh sb="5" eb="6">
      <t>フン</t>
    </rPh>
    <rPh sb="7" eb="8">
      <t>コ</t>
    </rPh>
    <rPh sb="13" eb="14">
      <t>フン</t>
    </rPh>
    <rPh sb="15" eb="16">
      <t>マ</t>
    </rPh>
    <phoneticPr fontId="1"/>
  </si>
  <si>
    <t>（特定事業所加算Ⅱ　算定事業所）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</si>
</sst>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9.5"/>
      <color theme="1"/>
      <name val="游ゴシック"/>
      <family val="3"/>
      <charset val="128"/>
      <scheme val="minor"/>
    </font>
    <font>
      <sz val="9.5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8" fontId="7" fillId="0" borderId="4" xfId="1" applyFont="1" applyBorder="1" applyAlignment="1">
      <alignment horizontal="right" vertical="center"/>
    </xf>
    <xf numFmtId="6" fontId="7" fillId="0" borderId="4" xfId="2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6" fontId="7" fillId="0" borderId="1" xfId="2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>
      <alignment vertical="center" wrapText="1"/>
    </xf>
    <xf numFmtId="38" fontId="7" fillId="0" borderId="0" xfId="1" applyFont="1" applyBorder="1" applyAlignment="1">
      <alignment horizontal="right" vertical="center"/>
    </xf>
    <xf numFmtId="6" fontId="7" fillId="0" borderId="0" xfId="2" applyFont="1" applyBorder="1">
      <alignment vertical="center"/>
    </xf>
    <xf numFmtId="0" fontId="7" fillId="0" borderId="0" xfId="0" applyFont="1" applyAlignment="1">
      <alignment horizontal="left" vertical="center" indent="2"/>
    </xf>
    <xf numFmtId="38" fontId="7" fillId="0" borderId="0" xfId="1" applyFont="1" applyBorder="1" applyAlignment="1">
      <alignment horizontal="left" vertical="center"/>
    </xf>
    <xf numFmtId="0" fontId="7" fillId="0" borderId="9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38" fontId="7" fillId="0" borderId="9" xfId="1" applyFont="1" applyBorder="1" applyAlignment="1">
      <alignment horizontal="right" vertical="center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6" fontId="7" fillId="0" borderId="2" xfId="2" applyFont="1" applyBorder="1" applyAlignment="1">
      <alignment horizontal="center" vertical="center"/>
    </xf>
    <xf numFmtId="6" fontId="7" fillId="0" borderId="3" xfId="2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6" fontId="7" fillId="0" borderId="2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0" fillId="0" borderId="0" xfId="0" applyFont="1">
      <alignment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230355</xdr:colOff>
      <xdr:row>18</xdr:row>
      <xdr:rowOff>105355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BE272B4-D2E6-B28E-6619-3F6D8C3DB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8125"/>
          <a:ext cx="12574755" cy="41534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19</xdr:col>
      <xdr:colOff>258934</xdr:colOff>
      <xdr:row>25</xdr:row>
      <xdr:rowOff>124008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F3F8B66-F931-E3B6-885E-8B4B3AEFE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4762500"/>
          <a:ext cx="12603334" cy="13146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19</xdr:col>
      <xdr:colOff>211302</xdr:colOff>
      <xdr:row>32</xdr:row>
      <xdr:rowOff>124008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42647F7-9B79-628E-5B95-85838C134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" y="6429375"/>
          <a:ext cx="12555702" cy="1314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350D-1170-4BEB-9FAB-2327A4CABFC3}">
  <dimension ref="A1:M32"/>
  <sheetViews>
    <sheetView tabSelected="1" workbookViewId="0">
      <selection activeCell="M14" sqref="M14"/>
    </sheetView>
  </sheetViews>
  <sheetFormatPr defaultRowHeight="16.5" x14ac:dyDescent="0.4"/>
  <cols>
    <col min="1" max="1" width="15" style="1" customWidth="1"/>
    <col min="2" max="2" width="18.375" style="1" customWidth="1"/>
    <col min="3" max="3" width="9.5" style="1" customWidth="1"/>
    <col min="4" max="4" width="12.625" style="1" customWidth="1"/>
    <col min="5" max="7" width="10.625" style="1" customWidth="1"/>
    <col min="8" max="16384" width="9" style="1"/>
  </cols>
  <sheetData>
    <row r="1" spans="1:7" ht="21.95" customHeight="1" x14ac:dyDescent="0.4">
      <c r="A1" s="2" t="s">
        <v>11</v>
      </c>
    </row>
    <row r="2" spans="1:7" ht="21.95" customHeight="1" x14ac:dyDescent="0.4">
      <c r="A2" s="53" t="s">
        <v>44</v>
      </c>
    </row>
    <row r="3" spans="1:7" s="4" customFormat="1" ht="21.95" customHeight="1" x14ac:dyDescent="0.4">
      <c r="A3" s="3"/>
      <c r="C3" s="49" t="s">
        <v>39</v>
      </c>
      <c r="D3" s="50"/>
      <c r="E3" s="50"/>
      <c r="F3" s="51">
        <v>10.210000000000001</v>
      </c>
      <c r="G3" s="24" t="s">
        <v>38</v>
      </c>
    </row>
    <row r="4" spans="1:7" s="4" customFormat="1" ht="21.95" customHeight="1" x14ac:dyDescent="0.4">
      <c r="A4" s="3"/>
      <c r="D4" s="5"/>
      <c r="E4" s="5"/>
      <c r="F4" s="5"/>
    </row>
    <row r="5" spans="1:7" s="4" customFormat="1" ht="21.95" customHeight="1" x14ac:dyDescent="0.4">
      <c r="A5" s="35" t="s">
        <v>8</v>
      </c>
      <c r="B5" s="38" t="s">
        <v>7</v>
      </c>
      <c r="C5" s="35" t="s">
        <v>0</v>
      </c>
      <c r="D5" s="6" t="s">
        <v>1</v>
      </c>
      <c r="E5" s="37" t="s">
        <v>3</v>
      </c>
      <c r="F5" s="37"/>
      <c r="G5" s="37"/>
    </row>
    <row r="6" spans="1:7" s="4" customFormat="1" ht="21.95" customHeight="1" thickBot="1" x14ac:dyDescent="0.45">
      <c r="A6" s="36"/>
      <c r="B6" s="39"/>
      <c r="C6" s="36"/>
      <c r="D6" s="7" t="s">
        <v>2</v>
      </c>
      <c r="E6" s="7" t="s">
        <v>4</v>
      </c>
      <c r="F6" s="7" t="s">
        <v>5</v>
      </c>
      <c r="G6" s="7" t="s">
        <v>6</v>
      </c>
    </row>
    <row r="7" spans="1:7" s="4" customFormat="1" ht="21.95" customHeight="1" thickTop="1" x14ac:dyDescent="0.4">
      <c r="A7" s="25" t="s">
        <v>12</v>
      </c>
      <c r="B7" s="22" t="s">
        <v>13</v>
      </c>
      <c r="C7" s="8">
        <v>179</v>
      </c>
      <c r="D7" s="9">
        <f>ROUNDDOWN(C7*F3,0)</f>
        <v>1827</v>
      </c>
      <c r="E7" s="9">
        <f>D7-ROUNDDOWN(D7*0.9,0)</f>
        <v>183</v>
      </c>
      <c r="F7" s="9">
        <f>D7-ROUNDDOWN(D7*0.8,0)</f>
        <v>366</v>
      </c>
      <c r="G7" s="9">
        <f>D7-ROUNDDOWN(D7*0.7,0)</f>
        <v>549</v>
      </c>
    </row>
    <row r="8" spans="1:7" s="4" customFormat="1" ht="21.95" customHeight="1" x14ac:dyDescent="0.4">
      <c r="A8" s="26"/>
      <c r="B8" s="22" t="s">
        <v>14</v>
      </c>
      <c r="C8" s="8">
        <v>268</v>
      </c>
      <c r="D8" s="9">
        <f>ROUNDDOWN(C8*F3,0)</f>
        <v>2736</v>
      </c>
      <c r="E8" s="9">
        <f t="shared" ref="E8:E11" si="0">D8-ROUNDDOWN(D8*0.9,0)</f>
        <v>274</v>
      </c>
      <c r="F8" s="9">
        <f t="shared" ref="F8:F11" si="1">D8-ROUNDDOWN(D8*0.8,0)</f>
        <v>548</v>
      </c>
      <c r="G8" s="9">
        <f t="shared" ref="G8:G11" si="2">D8-ROUNDDOWN(D8*0.7,0)</f>
        <v>821</v>
      </c>
    </row>
    <row r="9" spans="1:7" s="4" customFormat="1" ht="21.95" customHeight="1" x14ac:dyDescent="0.4">
      <c r="A9" s="26"/>
      <c r="B9" s="22" t="s">
        <v>15</v>
      </c>
      <c r="C9" s="8">
        <v>426</v>
      </c>
      <c r="D9" s="9">
        <f>ROUNDDOWN(C9*F3,0)</f>
        <v>4349</v>
      </c>
      <c r="E9" s="9">
        <f t="shared" si="0"/>
        <v>435</v>
      </c>
      <c r="F9" s="9">
        <f t="shared" si="1"/>
        <v>870</v>
      </c>
      <c r="G9" s="9">
        <f t="shared" si="2"/>
        <v>1305</v>
      </c>
    </row>
    <row r="10" spans="1:7" s="4" customFormat="1" ht="33" customHeight="1" x14ac:dyDescent="0.4">
      <c r="A10" s="26"/>
      <c r="B10" s="22" t="s">
        <v>42</v>
      </c>
      <c r="C10" s="8">
        <v>624</v>
      </c>
      <c r="D10" s="9">
        <f>ROUNDDOWN(C10*F3,0)</f>
        <v>6371</v>
      </c>
      <c r="E10" s="9">
        <f t="shared" si="0"/>
        <v>638</v>
      </c>
      <c r="F10" s="9">
        <f t="shared" si="1"/>
        <v>1275</v>
      </c>
      <c r="G10" s="9">
        <f t="shared" si="2"/>
        <v>1912</v>
      </c>
    </row>
    <row r="11" spans="1:7" s="4" customFormat="1" ht="33" customHeight="1" x14ac:dyDescent="0.4">
      <c r="A11" s="27"/>
      <c r="B11" s="22" t="s">
        <v>43</v>
      </c>
      <c r="C11" s="8">
        <v>90</v>
      </c>
      <c r="D11" s="9">
        <f>ROUNDDOWN(C11*F3,0)</f>
        <v>918</v>
      </c>
      <c r="E11" s="9">
        <f t="shared" si="0"/>
        <v>92</v>
      </c>
      <c r="F11" s="9">
        <f t="shared" si="1"/>
        <v>184</v>
      </c>
      <c r="G11" s="9">
        <f t="shared" si="2"/>
        <v>276</v>
      </c>
    </row>
    <row r="12" spans="1:7" s="4" customFormat="1" ht="21.95" customHeight="1" x14ac:dyDescent="0.4">
      <c r="A12" s="28" t="s">
        <v>16</v>
      </c>
      <c r="B12" s="23" t="s">
        <v>17</v>
      </c>
      <c r="C12" s="10">
        <v>197</v>
      </c>
      <c r="D12" s="9">
        <f>ROUNDDOWN(C12*F3,0)</f>
        <v>2011</v>
      </c>
      <c r="E12" s="11">
        <f>D12-ROUNDDOWN(D12*0.9,0)</f>
        <v>202</v>
      </c>
      <c r="F12" s="11">
        <f>D12-ROUNDDOWN(D12*0.8,0)</f>
        <v>403</v>
      </c>
      <c r="G12" s="11">
        <f>D12-ROUNDDOWN(D12*0.7,0)</f>
        <v>604</v>
      </c>
    </row>
    <row r="13" spans="1:7" s="4" customFormat="1" ht="21.95" customHeight="1" x14ac:dyDescent="0.4">
      <c r="A13" s="27"/>
      <c r="B13" s="23" t="s">
        <v>18</v>
      </c>
      <c r="C13" s="10">
        <v>242</v>
      </c>
      <c r="D13" s="9">
        <f>ROUNDDOWN(C13*F3,0)</f>
        <v>2470</v>
      </c>
      <c r="E13" s="11">
        <f t="shared" ref="E13:E16" si="3">D13-ROUNDDOWN(D13*0.9,0)</f>
        <v>247</v>
      </c>
      <c r="F13" s="11">
        <f t="shared" ref="F13:F16" si="4">D13-ROUNDDOWN(D13*0.8,0)</f>
        <v>494</v>
      </c>
      <c r="G13" s="11">
        <f t="shared" ref="G13:G16" si="5">D13-ROUNDDOWN(D13*0.7,0)</f>
        <v>741</v>
      </c>
    </row>
    <row r="14" spans="1:7" s="4" customFormat="1" ht="21.95" customHeight="1" x14ac:dyDescent="0.4">
      <c r="A14" s="29" t="s">
        <v>19</v>
      </c>
      <c r="B14" s="23" t="s">
        <v>17</v>
      </c>
      <c r="C14" s="10">
        <v>72</v>
      </c>
      <c r="D14" s="9">
        <f>ROUNDDOWN(C14*F3,0)</f>
        <v>735</v>
      </c>
      <c r="E14" s="11">
        <f t="shared" si="3"/>
        <v>74</v>
      </c>
      <c r="F14" s="11">
        <f t="shared" si="4"/>
        <v>147</v>
      </c>
      <c r="G14" s="11">
        <f t="shared" si="5"/>
        <v>221</v>
      </c>
    </row>
    <row r="15" spans="1:7" s="4" customFormat="1" ht="21.95" customHeight="1" x14ac:dyDescent="0.4">
      <c r="A15" s="30"/>
      <c r="B15" s="23" t="s">
        <v>20</v>
      </c>
      <c r="C15" s="10">
        <v>143</v>
      </c>
      <c r="D15" s="9">
        <f>ROUNDDOWN(C15*F3,0)</f>
        <v>1460</v>
      </c>
      <c r="E15" s="11">
        <f t="shared" si="3"/>
        <v>146</v>
      </c>
      <c r="F15" s="11">
        <f t="shared" si="4"/>
        <v>292</v>
      </c>
      <c r="G15" s="11">
        <f t="shared" si="5"/>
        <v>438</v>
      </c>
    </row>
    <row r="16" spans="1:7" s="4" customFormat="1" ht="21.95" customHeight="1" x14ac:dyDescent="0.4">
      <c r="A16" s="31"/>
      <c r="B16" s="23" t="s">
        <v>21</v>
      </c>
      <c r="C16" s="10">
        <v>215</v>
      </c>
      <c r="D16" s="9">
        <f>ROUNDDOWN(C16*F3,0)</f>
        <v>2195</v>
      </c>
      <c r="E16" s="11">
        <f t="shared" si="3"/>
        <v>220</v>
      </c>
      <c r="F16" s="11">
        <f t="shared" si="4"/>
        <v>439</v>
      </c>
      <c r="G16" s="11">
        <f t="shared" si="5"/>
        <v>659</v>
      </c>
    </row>
    <row r="17" spans="1:13" s="4" customFormat="1" ht="33" customHeight="1" x14ac:dyDescent="0.4">
      <c r="A17" s="12" t="s">
        <v>22</v>
      </c>
      <c r="B17" s="23"/>
      <c r="C17" s="32" t="s">
        <v>23</v>
      </c>
      <c r="D17" s="33"/>
      <c r="E17" s="33"/>
      <c r="F17" s="33"/>
      <c r="G17" s="34"/>
    </row>
    <row r="18" spans="1:13" s="4" customFormat="1" ht="35.1" customHeight="1" x14ac:dyDescent="0.4">
      <c r="A18" s="45" t="s">
        <v>41</v>
      </c>
      <c r="B18" s="45"/>
      <c r="C18" s="45"/>
      <c r="D18" s="45"/>
      <c r="E18" s="45"/>
      <c r="F18" s="45"/>
      <c r="G18" s="45"/>
    </row>
    <row r="19" spans="1:13" s="4" customFormat="1" ht="21.95" customHeight="1" x14ac:dyDescent="0.4">
      <c r="A19" s="16" t="s">
        <v>27</v>
      </c>
      <c r="B19" s="13"/>
      <c r="C19" s="17"/>
      <c r="D19" s="15"/>
      <c r="E19" s="15"/>
      <c r="F19" s="15"/>
      <c r="G19" s="15"/>
    </row>
    <row r="20" spans="1:13" s="4" customFormat="1" ht="21.95" customHeight="1" x14ac:dyDescent="0.4">
      <c r="A20" s="16" t="s">
        <v>26</v>
      </c>
      <c r="B20" s="13"/>
      <c r="C20" s="17"/>
      <c r="D20" s="15"/>
      <c r="E20" s="15"/>
      <c r="F20" s="15"/>
      <c r="G20" s="15"/>
    </row>
    <row r="21" spans="1:13" s="4" customFormat="1" ht="21.95" customHeight="1" x14ac:dyDescent="0.4">
      <c r="A21" s="52" t="s">
        <v>40</v>
      </c>
      <c r="B21" s="13"/>
      <c r="C21" s="17"/>
      <c r="D21" s="15"/>
      <c r="E21" s="15"/>
      <c r="F21" s="15"/>
      <c r="G21" s="15"/>
    </row>
    <row r="22" spans="1:13" s="4" customFormat="1" ht="21.95" customHeight="1" x14ac:dyDescent="0.4">
      <c r="B22" s="13"/>
      <c r="C22" s="14"/>
      <c r="D22" s="15"/>
      <c r="E22" s="15"/>
      <c r="F22" s="15"/>
      <c r="G22" s="15"/>
    </row>
    <row r="23" spans="1:13" s="4" customFormat="1" ht="21.95" customHeight="1" x14ac:dyDescent="0.4">
      <c r="A23" s="18" t="s">
        <v>9</v>
      </c>
    </row>
    <row r="24" spans="1:13" s="4" customFormat="1" ht="21.95" customHeight="1" x14ac:dyDescent="0.4">
      <c r="A24" s="19" t="s">
        <v>24</v>
      </c>
      <c r="B24" s="20"/>
      <c r="C24" s="10">
        <v>200</v>
      </c>
      <c r="D24" s="11">
        <f>ROUNDDOWN(C24*F3,0)</f>
        <v>2042</v>
      </c>
      <c r="E24" s="11">
        <f t="shared" ref="E24" si="6">D24-ROUNDDOWN(D24*0.9,0)</f>
        <v>205</v>
      </c>
      <c r="F24" s="11">
        <f t="shared" ref="F24" si="7">D24-ROUNDDOWN(D24*0.8,0)</f>
        <v>409</v>
      </c>
      <c r="G24" s="11">
        <f t="shared" ref="G24" si="8">D24-ROUNDDOWN(D24*0.7,0)</f>
        <v>613</v>
      </c>
    </row>
    <row r="25" spans="1:13" s="4" customFormat="1" ht="21.95" customHeight="1" x14ac:dyDescent="0.4">
      <c r="A25" s="46" t="s">
        <v>25</v>
      </c>
      <c r="B25" s="47"/>
      <c r="C25" s="10">
        <v>100</v>
      </c>
      <c r="D25" s="11">
        <f>ROUNDDOWN(C25*F3,0)</f>
        <v>1021</v>
      </c>
      <c r="E25" s="11">
        <f t="shared" ref="E25" si="9">D25-ROUNDDOWN(D25*0.9,0)</f>
        <v>103</v>
      </c>
      <c r="F25" s="11">
        <f t="shared" ref="F25" si="10">D25-ROUNDDOWN(D25*0.8,0)</f>
        <v>205</v>
      </c>
      <c r="G25" s="11">
        <f t="shared" ref="G25" si="11">D25-ROUNDDOWN(D25*0.7,0)</f>
        <v>307</v>
      </c>
      <c r="M25" s="14"/>
    </row>
    <row r="26" spans="1:13" s="4" customFormat="1" ht="21.95" customHeight="1" x14ac:dyDescent="0.4">
      <c r="A26" s="46" t="s">
        <v>28</v>
      </c>
      <c r="B26" s="47"/>
      <c r="C26" s="32" t="s">
        <v>29</v>
      </c>
      <c r="D26" s="33"/>
      <c r="E26" s="33"/>
      <c r="F26" s="33"/>
      <c r="G26" s="34"/>
    </row>
    <row r="27" spans="1:13" s="4" customFormat="1" ht="21.95" customHeight="1" x14ac:dyDescent="0.4">
      <c r="C27" s="21"/>
    </row>
    <row r="28" spans="1:13" s="4" customFormat="1" ht="21.95" customHeight="1" x14ac:dyDescent="0.4">
      <c r="A28" s="12" t="s">
        <v>10</v>
      </c>
      <c r="B28" s="40" t="s">
        <v>30</v>
      </c>
      <c r="C28" s="41"/>
      <c r="D28" s="41"/>
      <c r="E28" s="42"/>
      <c r="F28" s="43" t="s">
        <v>35</v>
      </c>
      <c r="G28" s="44"/>
    </row>
    <row r="29" spans="1:13" ht="44.1" customHeight="1" x14ac:dyDescent="0.4">
      <c r="A29" s="12" t="s">
        <v>34</v>
      </c>
      <c r="B29" s="40" t="s">
        <v>36</v>
      </c>
      <c r="C29" s="41"/>
      <c r="D29" s="41"/>
      <c r="E29" s="42"/>
      <c r="F29" s="48" t="s">
        <v>37</v>
      </c>
      <c r="G29" s="44"/>
    </row>
    <row r="30" spans="1:13" ht="21.95" customHeight="1" x14ac:dyDescent="0.4">
      <c r="A30" s="12" t="s">
        <v>31</v>
      </c>
      <c r="B30" s="40" t="s">
        <v>32</v>
      </c>
      <c r="C30" s="41"/>
      <c r="D30" s="41"/>
      <c r="E30" s="42"/>
      <c r="F30" s="43" t="s">
        <v>33</v>
      </c>
      <c r="G30" s="44"/>
    </row>
    <row r="31" spans="1:13" ht="21.95" customHeight="1" x14ac:dyDescent="0.4"/>
    <row r="32" spans="1:13" ht="21.95" customHeight="1" x14ac:dyDescent="0.4"/>
  </sheetData>
  <mergeCells count="19">
    <mergeCell ref="B30:E30"/>
    <mergeCell ref="F30:G30"/>
    <mergeCell ref="A18:G18"/>
    <mergeCell ref="A26:B26"/>
    <mergeCell ref="C26:G26"/>
    <mergeCell ref="F28:G28"/>
    <mergeCell ref="F29:G29"/>
    <mergeCell ref="B28:E28"/>
    <mergeCell ref="B29:E29"/>
    <mergeCell ref="A25:B25"/>
    <mergeCell ref="A7:A11"/>
    <mergeCell ref="A12:A13"/>
    <mergeCell ref="A14:A16"/>
    <mergeCell ref="C17:G17"/>
    <mergeCell ref="A5:A6"/>
    <mergeCell ref="E5:G5"/>
    <mergeCell ref="C5:C6"/>
    <mergeCell ref="B5:B6"/>
    <mergeCell ref="C3:E3"/>
  </mergeCells>
  <phoneticPr fontId="1"/>
  <pageMargins left="0.59055118110236227" right="0.19685039370078741" top="0.74803149606299213" bottom="0.35433070866141736" header="0.31496062992125984" footer="0.31496062992125984"/>
  <pageSetup paperSize="9" orientation="portrait" r:id="rId1"/>
  <ignoredErrors>
    <ignoredError sqref="D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2DE78-F01E-4DE7-9DF3-EE2CBB6E61F7}">
  <dimension ref="A1"/>
  <sheetViews>
    <sheetView workbookViewId="0">
      <selection activeCell="A19" sqref="A19"/>
    </sheetView>
  </sheetViews>
  <sheetFormatPr defaultRowHeight="18.75" x14ac:dyDescent="0.4"/>
  <sheetData/>
  <phoneticPr fontId="1"/>
  <pageMargins left="0.31496062992125984" right="0.31496062992125984" top="0.35433070866141736" bottom="0.35433070866141736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usr_uchinada</dc:creator>
  <cp:lastModifiedBy>usr_uchinada</cp:lastModifiedBy>
  <cp:lastPrinted>2025-09-12T02:34:33Z</cp:lastPrinted>
  <dcterms:created xsi:type="dcterms:W3CDTF">2025-08-19T02:25:56Z</dcterms:created>
  <dcterms:modified xsi:type="dcterms:W3CDTF">2025-09-12T02:35:51Z</dcterms:modified>
</cp:coreProperties>
</file>